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  <sheet name="Sheet3" sheetId="3" r:id="rId2"/>
  </sheets>
  <definedNames>
    <definedName name="_xlnm._FilterDatabase" localSheetId="0" hidden="1">Sheet2!$A$2:$N$62</definedName>
    <definedName name="_xlnm.Print_Titles" localSheetId="0">Sheet2!$2:$3</definedName>
  </definedNames>
  <calcPr calcId="144525"/>
</workbook>
</file>

<file path=xl/sharedStrings.xml><?xml version="1.0" encoding="utf-8"?>
<sst xmlns="http://schemas.openxmlformats.org/spreadsheetml/2006/main" count="432" uniqueCount="222">
  <si>
    <t>甘肃省自然资源厅直属事业单位2026年度公开招聘工作人员总成绩汇总表</t>
  </si>
  <si>
    <t>序号</t>
  </si>
  <si>
    <t>姓名</t>
  </si>
  <si>
    <t>单位名称</t>
  </si>
  <si>
    <t>职位名称</t>
  </si>
  <si>
    <t>职位代码</t>
  </si>
  <si>
    <t>招考人数</t>
  </si>
  <si>
    <t>准考证号</t>
  </si>
  <si>
    <t>笔试成绩</t>
  </si>
  <si>
    <t>面试成绩</t>
  </si>
  <si>
    <t>总分</t>
  </si>
  <si>
    <t>排名</t>
  </si>
  <si>
    <t>备注</t>
  </si>
  <si>
    <t>加权</t>
  </si>
  <si>
    <t>闫芳</t>
  </si>
  <si>
    <t>甘肃省自然资源规划研究院</t>
  </si>
  <si>
    <t>测绘作业</t>
  </si>
  <si>
    <t>07001</t>
  </si>
  <si>
    <t>1</t>
  </si>
  <si>
    <t>3162069114020</t>
  </si>
  <si>
    <t>200.50</t>
  </si>
  <si>
    <t>吴强</t>
  </si>
  <si>
    <t>3162052201610</t>
  </si>
  <si>
    <t>149.50</t>
  </si>
  <si>
    <t>廖敏东</t>
  </si>
  <si>
    <t>3162069111618</t>
  </si>
  <si>
    <t>192.00</t>
  </si>
  <si>
    <t>面试缺考</t>
  </si>
  <si>
    <t>马硕</t>
  </si>
  <si>
    <t>国土空间规划编制</t>
  </si>
  <si>
    <t>07002</t>
  </si>
  <si>
    <t>3162069202205</t>
  </si>
  <si>
    <t>199.50</t>
  </si>
  <si>
    <t>蔡云龙</t>
  </si>
  <si>
    <t>3162069112830</t>
  </si>
  <si>
    <t>184.00</t>
  </si>
  <si>
    <t>李睿</t>
  </si>
  <si>
    <t>自然资源权益评估</t>
  </si>
  <si>
    <t>07003</t>
  </si>
  <si>
    <t>3162069108810</t>
  </si>
  <si>
    <t>222.00</t>
  </si>
  <si>
    <t>蔺霞霞</t>
  </si>
  <si>
    <t>3162069304114</t>
  </si>
  <si>
    <t>205.50</t>
  </si>
  <si>
    <t>马昕宇</t>
  </si>
  <si>
    <t>3162052102429</t>
  </si>
  <si>
    <t>203.00</t>
  </si>
  <si>
    <t>王渊博</t>
  </si>
  <si>
    <t>甘肃省矿产资源储量评审中心</t>
  </si>
  <si>
    <t>矿产资源储量评审</t>
  </si>
  <si>
    <t>07005</t>
  </si>
  <si>
    <t>3162069304530</t>
  </si>
  <si>
    <t>190.50</t>
  </si>
  <si>
    <t>成晨</t>
  </si>
  <si>
    <t>3162069114826</t>
  </si>
  <si>
    <t>182.50</t>
  </si>
  <si>
    <t>王铭昭</t>
  </si>
  <si>
    <t>3162069202117</t>
  </si>
  <si>
    <t>183.50</t>
  </si>
  <si>
    <t>徐仁超</t>
  </si>
  <si>
    <t>甘肃省地质勘查基金管理中心</t>
  </si>
  <si>
    <t>地质勘查</t>
  </si>
  <si>
    <t>07006</t>
  </si>
  <si>
    <t>3162069201726</t>
  </si>
  <si>
    <t>199.00</t>
  </si>
  <si>
    <t>贾轩</t>
  </si>
  <si>
    <t>3162069112616</t>
  </si>
  <si>
    <t>赵晓丽</t>
  </si>
  <si>
    <t>3162272201227</t>
  </si>
  <si>
    <t>158.00</t>
  </si>
  <si>
    <t>张扬洋</t>
  </si>
  <si>
    <t>甘肃省不动产登记事务中心</t>
  </si>
  <si>
    <t>不动产登记业务</t>
  </si>
  <si>
    <t>07007</t>
  </si>
  <si>
    <t>3162052101122</t>
  </si>
  <si>
    <t>216.50</t>
  </si>
  <si>
    <t>马德龙</t>
  </si>
  <si>
    <t>3162069202221</t>
  </si>
  <si>
    <t>205.00</t>
  </si>
  <si>
    <t>王璐</t>
  </si>
  <si>
    <t>3162069104928</t>
  </si>
  <si>
    <t>198.50</t>
  </si>
  <si>
    <t>丁慧玥</t>
  </si>
  <si>
    <t>省级信息平台建设维护</t>
  </si>
  <si>
    <t>07008</t>
  </si>
  <si>
    <t>3162069107824</t>
  </si>
  <si>
    <t>224.50</t>
  </si>
  <si>
    <t>路惠兰</t>
  </si>
  <si>
    <t>3162052200823</t>
  </si>
  <si>
    <t>220.50</t>
  </si>
  <si>
    <t>漆洮珠</t>
  </si>
  <si>
    <t>3162069102211</t>
  </si>
  <si>
    <t>215.00</t>
  </si>
  <si>
    <t>张晗阳</t>
  </si>
  <si>
    <t>甘肃省测绘工程院</t>
  </si>
  <si>
    <t>07009</t>
  </si>
  <si>
    <t>3162069114905</t>
  </si>
  <si>
    <t>228.50</t>
  </si>
  <si>
    <t>王彦昊</t>
  </si>
  <si>
    <t>3162069701714</t>
  </si>
  <si>
    <t>189.50</t>
  </si>
  <si>
    <t>王伟东</t>
  </si>
  <si>
    <t>3162069105429</t>
  </si>
  <si>
    <t>178.50</t>
  </si>
  <si>
    <t>金润</t>
  </si>
  <si>
    <t>3162069104929</t>
  </si>
  <si>
    <t>张剑鑫</t>
  </si>
  <si>
    <t>07010</t>
  </si>
  <si>
    <t>2</t>
  </si>
  <si>
    <t>3162069108410</t>
  </si>
  <si>
    <t>181.00</t>
  </si>
  <si>
    <t>石守军</t>
  </si>
  <si>
    <t>3162069114415</t>
  </si>
  <si>
    <t>182.00</t>
  </si>
  <si>
    <t>常璐璐</t>
  </si>
  <si>
    <t>3162069304523</t>
  </si>
  <si>
    <t>172.50</t>
  </si>
  <si>
    <t>李斌</t>
  </si>
  <si>
    <t>3162069114518</t>
  </si>
  <si>
    <t>163.00</t>
  </si>
  <si>
    <t>白岩松</t>
  </si>
  <si>
    <t>07011</t>
  </si>
  <si>
    <t>3162069103503</t>
  </si>
  <si>
    <t>187.00</t>
  </si>
  <si>
    <t>李田</t>
  </si>
  <si>
    <t>3162272203312</t>
  </si>
  <si>
    <t>177.00</t>
  </si>
  <si>
    <t>郭旭</t>
  </si>
  <si>
    <t>3162069304315</t>
  </si>
  <si>
    <t>175.50</t>
  </si>
  <si>
    <t>王书凡</t>
  </si>
  <si>
    <t>甘肃省基础地理信息中心</t>
  </si>
  <si>
    <t>会计</t>
  </si>
  <si>
    <t>07012</t>
  </si>
  <si>
    <t>1162060411516</t>
  </si>
  <si>
    <t>201.00</t>
  </si>
  <si>
    <t>朱亚婷</t>
  </si>
  <si>
    <t>1162061801126</t>
  </si>
  <si>
    <t>周久杨</t>
  </si>
  <si>
    <t>1162060112422</t>
  </si>
  <si>
    <t>丁姣</t>
  </si>
  <si>
    <t>研究开发</t>
  </si>
  <si>
    <t>07013</t>
  </si>
  <si>
    <t>3162069105430</t>
  </si>
  <si>
    <t>包彤</t>
  </si>
  <si>
    <t>3162069702302</t>
  </si>
  <si>
    <t>210.50</t>
  </si>
  <si>
    <t>蒋桐</t>
  </si>
  <si>
    <t>3162069702629</t>
  </si>
  <si>
    <t>金文斌</t>
  </si>
  <si>
    <t>系统架构</t>
  </si>
  <si>
    <t>07014</t>
  </si>
  <si>
    <t>3162069113005</t>
  </si>
  <si>
    <t>207.50</t>
  </si>
  <si>
    <t>郧鹏雪</t>
  </si>
  <si>
    <t>3162069700918</t>
  </si>
  <si>
    <t>石鹏举</t>
  </si>
  <si>
    <t>3162069101411</t>
  </si>
  <si>
    <t>王子豪</t>
  </si>
  <si>
    <t>数据分析</t>
  </si>
  <si>
    <t>07015</t>
  </si>
  <si>
    <t>3162069105729</t>
  </si>
  <si>
    <t>蒲瑞</t>
  </si>
  <si>
    <t>3162069307710</t>
  </si>
  <si>
    <t>216.00</t>
  </si>
  <si>
    <t>颉一瑞</t>
  </si>
  <si>
    <t>3162069703418</t>
  </si>
  <si>
    <t>陈牧航</t>
  </si>
  <si>
    <t>07016</t>
  </si>
  <si>
    <t>3162069101928</t>
  </si>
  <si>
    <t>217.50</t>
  </si>
  <si>
    <t>施洋洋</t>
  </si>
  <si>
    <t>3162069106627</t>
  </si>
  <si>
    <t>206.00</t>
  </si>
  <si>
    <t>徐鏖</t>
  </si>
  <si>
    <t>3162069701530</t>
  </si>
  <si>
    <t>197.50</t>
  </si>
  <si>
    <t>杨宗衡</t>
  </si>
  <si>
    <t>数据处理</t>
  </si>
  <si>
    <t>07018</t>
  </si>
  <si>
    <t>3162069305420</t>
  </si>
  <si>
    <t>202.50</t>
  </si>
  <si>
    <t>银华</t>
  </si>
  <si>
    <t>3162069703228</t>
  </si>
  <si>
    <t>161.00</t>
  </si>
  <si>
    <t>方涵涵</t>
  </si>
  <si>
    <t>甘肃省地图院</t>
  </si>
  <si>
    <t>自然资源调查监测</t>
  </si>
  <si>
    <t>07019</t>
  </si>
  <si>
    <t>3162069112112</t>
  </si>
  <si>
    <t>196.50</t>
  </si>
  <si>
    <t>王明婧</t>
  </si>
  <si>
    <t>3162069106021</t>
  </si>
  <si>
    <t>180.50</t>
  </si>
  <si>
    <t>杨慧霞</t>
  </si>
  <si>
    <t>3162069203317</t>
  </si>
  <si>
    <t>175.00</t>
  </si>
  <si>
    <t>张正蓉</t>
  </si>
  <si>
    <t>07020</t>
  </si>
  <si>
    <t>3162069306503</t>
  </si>
  <si>
    <t>196.00</t>
  </si>
  <si>
    <t>李增楠</t>
  </si>
  <si>
    <t>3162069305222</t>
  </si>
  <si>
    <t>姚超</t>
  </si>
  <si>
    <t>地图制图</t>
  </si>
  <si>
    <t>07021</t>
  </si>
  <si>
    <t>3162069108302</t>
  </si>
  <si>
    <t>马梦赫</t>
  </si>
  <si>
    <t>3162069308418</t>
  </si>
  <si>
    <t>174.50</t>
  </si>
  <si>
    <t>秦崯泷</t>
  </si>
  <si>
    <t>3162069112422</t>
  </si>
  <si>
    <t>156.00</t>
  </si>
  <si>
    <t>蔺丽霞</t>
  </si>
  <si>
    <t>甘肃省地质灾害治理中心</t>
  </si>
  <si>
    <t>07022</t>
  </si>
  <si>
    <t>1162061802325</t>
  </si>
  <si>
    <t>施婷</t>
  </si>
  <si>
    <t>1162060500524</t>
  </si>
  <si>
    <t>187.50</t>
  </si>
  <si>
    <t>王婷婷</t>
  </si>
  <si>
    <t>1162060702422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</si>
</sst>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0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0"/>
      </right>
      <top style="thin">
        <color auto="true"/>
      </top>
      <bottom style="thin">
        <color indexed="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16" borderId="0">
      <alignment vertical="center"/>
    </xf>
    <xf numFmtId="0" fontId="6" fillId="9" borderId="0">
      <alignment vertical="center"/>
    </xf>
    <xf numFmtId="0" fontId="13" fillId="7" borderId="8">
      <alignment vertical="center"/>
    </xf>
    <xf numFmtId="0" fontId="16" fillId="15" borderId="10">
      <alignment vertical="center"/>
    </xf>
    <xf numFmtId="0" fontId="15" fillId="12" borderId="0">
      <alignment vertical="center"/>
    </xf>
    <xf numFmtId="0" fontId="17" fillId="0" borderId="11">
      <alignment vertical="center"/>
    </xf>
    <xf numFmtId="0" fontId="12" fillId="0" borderId="0">
      <alignment vertical="center"/>
    </xf>
    <xf numFmtId="0" fontId="24" fillId="0" borderId="11">
      <alignment vertical="center"/>
    </xf>
    <xf numFmtId="0" fontId="6" fillId="27" borderId="0">
      <alignment vertical="center"/>
    </xf>
    <xf numFmtId="41" fontId="0" fillId="0" borderId="0">
      <alignment vertical="center"/>
    </xf>
    <xf numFmtId="0" fontId="6" fillId="18" borderId="0">
      <alignment vertical="center"/>
    </xf>
    <xf numFmtId="0" fontId="11" fillId="0" borderId="0">
      <alignment vertical="center"/>
    </xf>
    <xf numFmtId="0" fontId="14" fillId="11" borderId="0">
      <alignment vertical="center"/>
    </xf>
    <xf numFmtId="0" fontId="9" fillId="0" borderId="6">
      <alignment vertical="center"/>
    </xf>
    <xf numFmtId="0" fontId="8" fillId="0" borderId="5">
      <alignment vertical="center"/>
    </xf>
    <xf numFmtId="0" fontId="6" fillId="5" borderId="0">
      <alignment vertical="center"/>
    </xf>
    <xf numFmtId="0" fontId="6" fillId="6" borderId="0">
      <alignment vertical="center"/>
    </xf>
    <xf numFmtId="0" fontId="14" fillId="10" borderId="0">
      <alignment vertical="center"/>
    </xf>
    <xf numFmtId="43" fontId="0" fillId="0" borderId="0">
      <alignment vertical="center"/>
    </xf>
    <xf numFmtId="0" fontId="7" fillId="0" borderId="0">
      <alignment vertical="center"/>
    </xf>
    <xf numFmtId="0" fontId="23" fillId="0" borderId="0">
      <alignment vertical="center"/>
    </xf>
    <xf numFmtId="0" fontId="6" fillId="21" borderId="0">
      <alignment vertical="center"/>
    </xf>
    <xf numFmtId="0" fontId="18" fillId="0" borderId="12">
      <alignment vertical="center"/>
    </xf>
    <xf numFmtId="0" fontId="9" fillId="0" borderId="0">
      <alignment vertical="center"/>
    </xf>
    <xf numFmtId="0" fontId="6" fillId="19" borderId="0">
      <alignment vertical="center"/>
    </xf>
    <xf numFmtId="42" fontId="0" fillId="0" borderId="0">
      <alignment vertical="center"/>
    </xf>
    <xf numFmtId="0" fontId="19" fillId="0" borderId="0">
      <alignment vertical="center"/>
    </xf>
    <xf numFmtId="0" fontId="6" fillId="22" borderId="0">
      <alignment vertical="center"/>
    </xf>
    <xf numFmtId="0" fontId="0" fillId="8" borderId="9">
      <alignment vertical="center"/>
    </xf>
    <xf numFmtId="0" fontId="14" fillId="23" borderId="0">
      <alignment vertical="center"/>
    </xf>
    <xf numFmtId="0" fontId="21" fillId="24" borderId="0">
      <alignment vertical="center"/>
    </xf>
    <xf numFmtId="0" fontId="6" fillId="20" borderId="0">
      <alignment vertical="center"/>
    </xf>
    <xf numFmtId="0" fontId="22" fillId="25" borderId="0">
      <alignment vertical="center"/>
    </xf>
    <xf numFmtId="0" fontId="20" fillId="7" borderId="7">
      <alignment vertical="center"/>
    </xf>
    <xf numFmtId="0" fontId="14" fillId="26" borderId="0">
      <alignment vertical="center"/>
    </xf>
    <xf numFmtId="0" fontId="14" fillId="13" borderId="0">
      <alignment vertical="center"/>
    </xf>
    <xf numFmtId="0" fontId="14" fillId="28" borderId="0">
      <alignment vertical="center"/>
    </xf>
    <xf numFmtId="0" fontId="14" fillId="30" borderId="0">
      <alignment vertical="center"/>
    </xf>
    <xf numFmtId="0" fontId="14" fillId="31" borderId="0">
      <alignment vertical="center"/>
    </xf>
    <xf numFmtId="9" fontId="0" fillId="0" borderId="0">
      <alignment vertical="center"/>
    </xf>
    <xf numFmtId="0" fontId="14" fillId="32" borderId="0">
      <alignment vertical="center"/>
    </xf>
    <xf numFmtId="44" fontId="0" fillId="0" borderId="0">
      <alignment vertical="center"/>
    </xf>
    <xf numFmtId="0" fontId="14" fillId="17" borderId="0">
      <alignment vertical="center"/>
    </xf>
    <xf numFmtId="0" fontId="6" fillId="14" borderId="0">
      <alignment vertical="center"/>
    </xf>
    <xf numFmtId="0" fontId="10" fillId="4" borderId="7">
      <alignment vertical="center"/>
    </xf>
    <xf numFmtId="0" fontId="6" fillId="3" borderId="0">
      <alignment vertical="center"/>
    </xf>
    <xf numFmtId="0" fontId="14" fillId="29" borderId="0">
      <alignment vertical="center"/>
    </xf>
    <xf numFmtId="0" fontId="6" fillId="2" borderId="0">
      <alignment vertical="center"/>
    </xf>
  </cellStyleXfs>
  <cellXfs count="17">
    <xf numFmtId="0" fontId="0" fillId="0" borderId="0" xfId="0" applyAlignment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/>
    <xf numFmtId="0" fontId="1" fillId="0" borderId="0" xfId="0" applyFont="true" applyFill="true" applyBorder="true" applyAlignment="true">
      <alignment horizontal="center"/>
    </xf>
    <xf numFmtId="0" fontId="1" fillId="0" borderId="0" xfId="0" applyFont="true" applyFill="true" applyBorder="true" applyAlignment="true">
      <alignment horizontal="center" wrapText="true"/>
    </xf>
    <xf numFmtId="176" fontId="1" fillId="0" borderId="0" xfId="0" applyNumberFormat="true" applyFont="true" applyFill="true" applyBorder="true" applyAlignment="true"/>
    <xf numFmtId="0" fontId="2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176" fontId="1" fillId="0" borderId="2" xfId="0" applyNumberFormat="true" applyFont="true" applyFill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/>
    <xf numFmtId="0" fontId="5" fillId="0" borderId="3" xfId="0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/>
    <xf numFmtId="0" fontId="1" fillId="0" borderId="2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62"/>
  <sheetViews>
    <sheetView tabSelected="1" workbookViewId="0">
      <selection activeCell="C48" sqref="C48"/>
    </sheetView>
  </sheetViews>
  <sheetFormatPr defaultColWidth="8" defaultRowHeight="13.5"/>
  <cols>
    <col min="1" max="1" width="5.75" style="3" customWidth="true"/>
    <col min="2" max="2" width="7.125" style="3" customWidth="true"/>
    <col min="3" max="3" width="23.75" style="3" customWidth="true"/>
    <col min="4" max="4" width="22.375" style="4" customWidth="true"/>
    <col min="5" max="6" width="9.625" style="3" customWidth="true"/>
    <col min="7" max="7" width="13.125" style="3" customWidth="true"/>
    <col min="8" max="8" width="8" style="3"/>
    <col min="9" max="9" width="8" style="2"/>
    <col min="10" max="12" width="8" style="5"/>
    <col min="13" max="16383" width="8" style="2"/>
  </cols>
  <sheetData>
    <row r="1" s="1" customFormat="true" ht="29" customHeight="true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true" ht="22" customHeight="true" spans="1:14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/>
      <c r="J2" s="12" t="s">
        <v>9</v>
      </c>
      <c r="K2" s="12"/>
      <c r="L2" s="12" t="s">
        <v>10</v>
      </c>
      <c r="M2" s="7" t="s">
        <v>11</v>
      </c>
      <c r="N2" s="7" t="s">
        <v>12</v>
      </c>
    </row>
    <row r="3" s="1" customFormat="true" ht="22" customHeight="true" spans="1:14">
      <c r="A3" s="7"/>
      <c r="B3" s="7"/>
      <c r="C3" s="7"/>
      <c r="D3" s="8"/>
      <c r="E3" s="7"/>
      <c r="F3" s="7"/>
      <c r="G3" s="7"/>
      <c r="H3" s="8" t="s">
        <v>10</v>
      </c>
      <c r="I3" s="8" t="s">
        <v>13</v>
      </c>
      <c r="J3" s="12" t="s">
        <v>10</v>
      </c>
      <c r="K3" s="12" t="s">
        <v>13</v>
      </c>
      <c r="L3" s="12"/>
      <c r="M3" s="7"/>
      <c r="N3" s="7"/>
    </row>
    <row r="4" s="2" customFormat="true" ht="20" customHeight="true" spans="1:14">
      <c r="A4" s="9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 t="s">
        <v>20</v>
      </c>
      <c r="I4" s="11">
        <f>H4/3*0.6</f>
        <v>40.1</v>
      </c>
      <c r="J4" s="11">
        <v>82.6</v>
      </c>
      <c r="K4" s="11">
        <f>J4*0.4</f>
        <v>33.04</v>
      </c>
      <c r="L4" s="11">
        <f>I4+K4</f>
        <v>73.14</v>
      </c>
      <c r="M4" s="9">
        <v>1</v>
      </c>
      <c r="N4" s="14"/>
    </row>
    <row r="5" s="2" customFormat="true" ht="20" customHeight="true" spans="1:14">
      <c r="A5" s="9">
        <v>2</v>
      </c>
      <c r="B5" s="9" t="s">
        <v>21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22</v>
      </c>
      <c r="H5" s="9" t="s">
        <v>23</v>
      </c>
      <c r="I5" s="11">
        <f>H5/3*0.6</f>
        <v>29.9</v>
      </c>
      <c r="J5" s="11">
        <v>83.4</v>
      </c>
      <c r="K5" s="11">
        <f>J5*0.4</f>
        <v>33.36</v>
      </c>
      <c r="L5" s="11">
        <f>I5+K5</f>
        <v>63.26</v>
      </c>
      <c r="M5" s="9">
        <v>2</v>
      </c>
      <c r="N5" s="14"/>
    </row>
    <row r="6" s="2" customFormat="true" ht="20" customHeight="true" spans="1:14">
      <c r="A6" s="9">
        <v>3</v>
      </c>
      <c r="B6" s="9" t="s">
        <v>24</v>
      </c>
      <c r="C6" s="9" t="s">
        <v>15</v>
      </c>
      <c r="D6" s="9" t="s">
        <v>16</v>
      </c>
      <c r="E6" s="9" t="s">
        <v>17</v>
      </c>
      <c r="F6" s="9" t="s">
        <v>18</v>
      </c>
      <c r="G6" s="9" t="s">
        <v>25</v>
      </c>
      <c r="H6" s="9" t="s">
        <v>26</v>
      </c>
      <c r="I6" s="11">
        <f>H6/3*0.6</f>
        <v>38.4</v>
      </c>
      <c r="J6" s="13">
        <v>0</v>
      </c>
      <c r="K6" s="11">
        <f>J6*0.4</f>
        <v>0</v>
      </c>
      <c r="L6" s="11">
        <f>I6+K6</f>
        <v>38.4</v>
      </c>
      <c r="M6" s="9">
        <v>3</v>
      </c>
      <c r="N6" s="15" t="s">
        <v>27</v>
      </c>
    </row>
    <row r="7" s="2" customFormat="true" ht="20" customHeight="true" spans="1:14">
      <c r="A7" s="9">
        <v>4</v>
      </c>
      <c r="B7" s="9" t="s">
        <v>28</v>
      </c>
      <c r="C7" s="9" t="s">
        <v>15</v>
      </c>
      <c r="D7" s="9" t="s">
        <v>29</v>
      </c>
      <c r="E7" s="9" t="s">
        <v>30</v>
      </c>
      <c r="F7" s="9" t="s">
        <v>18</v>
      </c>
      <c r="G7" s="9" t="s">
        <v>31</v>
      </c>
      <c r="H7" s="9" t="s">
        <v>32</v>
      </c>
      <c r="I7" s="11">
        <f t="shared" ref="I5:I36" si="0">H7/3*0.6</f>
        <v>39.9</v>
      </c>
      <c r="J7" s="11">
        <v>85.6</v>
      </c>
      <c r="K7" s="11">
        <f t="shared" ref="K5:K36" si="1">J7*0.4</f>
        <v>34.24</v>
      </c>
      <c r="L7" s="11">
        <f t="shared" ref="L5:L36" si="2">I7+K7</f>
        <v>74.14</v>
      </c>
      <c r="M7" s="9">
        <v>1</v>
      </c>
      <c r="N7" s="14"/>
    </row>
    <row r="8" s="2" customFormat="true" ht="20" customHeight="true" spans="1:14">
      <c r="A8" s="9">
        <v>5</v>
      </c>
      <c r="B8" s="9" t="s">
        <v>33</v>
      </c>
      <c r="C8" s="9" t="s">
        <v>15</v>
      </c>
      <c r="D8" s="9" t="s">
        <v>29</v>
      </c>
      <c r="E8" s="9" t="s">
        <v>30</v>
      </c>
      <c r="F8" s="9" t="s">
        <v>18</v>
      </c>
      <c r="G8" s="9" t="s">
        <v>34</v>
      </c>
      <c r="H8" s="9" t="s">
        <v>35</v>
      </c>
      <c r="I8" s="11">
        <f t="shared" si="0"/>
        <v>36.8</v>
      </c>
      <c r="J8" s="11">
        <v>85.4</v>
      </c>
      <c r="K8" s="11">
        <f t="shared" si="1"/>
        <v>34.16</v>
      </c>
      <c r="L8" s="11">
        <f t="shared" si="2"/>
        <v>70.96</v>
      </c>
      <c r="M8" s="9">
        <v>2</v>
      </c>
      <c r="N8" s="14"/>
    </row>
    <row r="9" s="2" customFormat="true" ht="20" customHeight="true" spans="1:14">
      <c r="A9" s="9">
        <v>6</v>
      </c>
      <c r="B9" s="9" t="s">
        <v>36</v>
      </c>
      <c r="C9" s="9" t="s">
        <v>15</v>
      </c>
      <c r="D9" s="9" t="s">
        <v>37</v>
      </c>
      <c r="E9" s="9" t="s">
        <v>38</v>
      </c>
      <c r="F9" s="9" t="s">
        <v>18</v>
      </c>
      <c r="G9" s="9" t="s">
        <v>39</v>
      </c>
      <c r="H9" s="9" t="s">
        <v>40</v>
      </c>
      <c r="I9" s="11">
        <f t="shared" si="0"/>
        <v>44.4</v>
      </c>
      <c r="J9" s="11">
        <v>85.6</v>
      </c>
      <c r="K9" s="11">
        <f t="shared" si="1"/>
        <v>34.24</v>
      </c>
      <c r="L9" s="11">
        <f t="shared" si="2"/>
        <v>78.64</v>
      </c>
      <c r="M9" s="9">
        <v>1</v>
      </c>
      <c r="N9" s="14"/>
    </row>
    <row r="10" s="2" customFormat="true" ht="20" customHeight="true" spans="1:14">
      <c r="A10" s="9">
        <v>7</v>
      </c>
      <c r="B10" s="9" t="s">
        <v>41</v>
      </c>
      <c r="C10" s="9" t="s">
        <v>15</v>
      </c>
      <c r="D10" s="9" t="s">
        <v>37</v>
      </c>
      <c r="E10" s="9" t="s">
        <v>38</v>
      </c>
      <c r="F10" s="9" t="s">
        <v>18</v>
      </c>
      <c r="G10" s="9" t="s">
        <v>42</v>
      </c>
      <c r="H10" s="9" t="s">
        <v>43</v>
      </c>
      <c r="I10" s="11">
        <f t="shared" si="0"/>
        <v>41.1</v>
      </c>
      <c r="J10" s="11">
        <v>84.4</v>
      </c>
      <c r="K10" s="11">
        <f t="shared" si="1"/>
        <v>33.76</v>
      </c>
      <c r="L10" s="11">
        <f t="shared" si="2"/>
        <v>74.86</v>
      </c>
      <c r="M10" s="9">
        <v>2</v>
      </c>
      <c r="N10" s="14"/>
    </row>
    <row r="11" s="2" customFormat="true" ht="20" customHeight="true" spans="1:14">
      <c r="A11" s="9">
        <v>8</v>
      </c>
      <c r="B11" s="9" t="s">
        <v>44</v>
      </c>
      <c r="C11" s="9" t="s">
        <v>15</v>
      </c>
      <c r="D11" s="9" t="s">
        <v>37</v>
      </c>
      <c r="E11" s="9" t="s">
        <v>38</v>
      </c>
      <c r="F11" s="9" t="s">
        <v>18</v>
      </c>
      <c r="G11" s="9" t="s">
        <v>45</v>
      </c>
      <c r="H11" s="9" t="s">
        <v>46</v>
      </c>
      <c r="I11" s="11">
        <f t="shared" si="0"/>
        <v>40.6</v>
      </c>
      <c r="J11" s="11">
        <v>82.4</v>
      </c>
      <c r="K11" s="11">
        <f t="shared" si="1"/>
        <v>32.96</v>
      </c>
      <c r="L11" s="11">
        <f t="shared" si="2"/>
        <v>73.56</v>
      </c>
      <c r="M11" s="9">
        <v>3</v>
      </c>
      <c r="N11" s="14"/>
    </row>
    <row r="12" s="2" customFormat="true" ht="20" customHeight="true" spans="1:14">
      <c r="A12" s="9">
        <v>9</v>
      </c>
      <c r="B12" s="9" t="s">
        <v>47</v>
      </c>
      <c r="C12" s="9" t="s">
        <v>48</v>
      </c>
      <c r="D12" s="9" t="s">
        <v>49</v>
      </c>
      <c r="E12" s="9" t="s">
        <v>50</v>
      </c>
      <c r="F12" s="9" t="s">
        <v>18</v>
      </c>
      <c r="G12" s="9" t="s">
        <v>51</v>
      </c>
      <c r="H12" s="9" t="s">
        <v>52</v>
      </c>
      <c r="I12" s="11">
        <f t="shared" si="0"/>
        <v>38.1</v>
      </c>
      <c r="J12" s="11">
        <v>83.4</v>
      </c>
      <c r="K12" s="11">
        <f t="shared" si="1"/>
        <v>33.36</v>
      </c>
      <c r="L12" s="11">
        <f t="shared" si="2"/>
        <v>71.46</v>
      </c>
      <c r="M12" s="9">
        <v>1</v>
      </c>
      <c r="N12" s="14"/>
    </row>
    <row r="13" s="2" customFormat="true" ht="20" customHeight="true" spans="1:14">
      <c r="A13" s="9">
        <v>10</v>
      </c>
      <c r="B13" s="9" t="s">
        <v>53</v>
      </c>
      <c r="C13" s="9" t="s">
        <v>48</v>
      </c>
      <c r="D13" s="9" t="s">
        <v>49</v>
      </c>
      <c r="E13" s="9" t="s">
        <v>50</v>
      </c>
      <c r="F13" s="9" t="s">
        <v>18</v>
      </c>
      <c r="G13" s="9" t="s">
        <v>54</v>
      </c>
      <c r="H13" s="9" t="s">
        <v>55</v>
      </c>
      <c r="I13" s="11">
        <f t="shared" si="0"/>
        <v>36.5</v>
      </c>
      <c r="J13" s="11">
        <v>84.2</v>
      </c>
      <c r="K13" s="11">
        <f t="shared" si="1"/>
        <v>33.68</v>
      </c>
      <c r="L13" s="11">
        <f t="shared" si="2"/>
        <v>70.18</v>
      </c>
      <c r="M13" s="9">
        <v>2</v>
      </c>
      <c r="N13" s="14"/>
    </row>
    <row r="14" s="2" customFormat="true" ht="20" customHeight="true" spans="1:14">
      <c r="A14" s="9">
        <v>11</v>
      </c>
      <c r="B14" s="9" t="s">
        <v>56</v>
      </c>
      <c r="C14" s="9" t="s">
        <v>48</v>
      </c>
      <c r="D14" s="9" t="s">
        <v>49</v>
      </c>
      <c r="E14" s="9" t="s">
        <v>50</v>
      </c>
      <c r="F14" s="9" t="s">
        <v>18</v>
      </c>
      <c r="G14" s="9" t="s">
        <v>57</v>
      </c>
      <c r="H14" s="9" t="s">
        <v>58</v>
      </c>
      <c r="I14" s="11">
        <f t="shared" si="0"/>
        <v>36.7</v>
      </c>
      <c r="J14" s="11">
        <v>79.6</v>
      </c>
      <c r="K14" s="11">
        <f t="shared" si="1"/>
        <v>31.84</v>
      </c>
      <c r="L14" s="11">
        <f t="shared" si="2"/>
        <v>68.54</v>
      </c>
      <c r="M14" s="9">
        <v>3</v>
      </c>
      <c r="N14" s="14"/>
    </row>
    <row r="15" s="2" customFormat="true" ht="20" customHeight="true" spans="1:14">
      <c r="A15" s="9">
        <v>12</v>
      </c>
      <c r="B15" s="9" t="s">
        <v>59</v>
      </c>
      <c r="C15" s="9" t="s">
        <v>60</v>
      </c>
      <c r="D15" s="9" t="s">
        <v>61</v>
      </c>
      <c r="E15" s="9" t="s">
        <v>62</v>
      </c>
      <c r="F15" s="9" t="s">
        <v>18</v>
      </c>
      <c r="G15" s="9" t="s">
        <v>63</v>
      </c>
      <c r="H15" s="9" t="s">
        <v>64</v>
      </c>
      <c r="I15" s="11">
        <f t="shared" si="0"/>
        <v>39.8</v>
      </c>
      <c r="J15" s="11">
        <v>83.2</v>
      </c>
      <c r="K15" s="11">
        <f t="shared" si="1"/>
        <v>33.28</v>
      </c>
      <c r="L15" s="11">
        <f t="shared" si="2"/>
        <v>73.08</v>
      </c>
      <c r="M15" s="9">
        <v>1</v>
      </c>
      <c r="N15" s="14"/>
    </row>
    <row r="16" s="2" customFormat="true" ht="20" customHeight="true" spans="1:14">
      <c r="A16" s="9">
        <v>13</v>
      </c>
      <c r="B16" s="9" t="s">
        <v>65</v>
      </c>
      <c r="C16" s="9" t="s">
        <v>60</v>
      </c>
      <c r="D16" s="9" t="s">
        <v>61</v>
      </c>
      <c r="E16" s="9" t="s">
        <v>62</v>
      </c>
      <c r="F16" s="9" t="s">
        <v>18</v>
      </c>
      <c r="G16" s="9" t="s">
        <v>66</v>
      </c>
      <c r="H16" s="9" t="s">
        <v>26</v>
      </c>
      <c r="I16" s="11">
        <f t="shared" si="0"/>
        <v>38.4</v>
      </c>
      <c r="J16" s="11">
        <v>81.4</v>
      </c>
      <c r="K16" s="11">
        <f t="shared" si="1"/>
        <v>32.56</v>
      </c>
      <c r="L16" s="11">
        <f t="shared" si="2"/>
        <v>70.96</v>
      </c>
      <c r="M16" s="9">
        <v>2</v>
      </c>
      <c r="N16" s="14"/>
    </row>
    <row r="17" s="2" customFormat="true" ht="20" customHeight="true" spans="1:14">
      <c r="A17" s="9">
        <v>14</v>
      </c>
      <c r="B17" s="10" t="s">
        <v>67</v>
      </c>
      <c r="C17" s="9" t="s">
        <v>60</v>
      </c>
      <c r="D17" s="9" t="s">
        <v>61</v>
      </c>
      <c r="E17" s="9" t="s">
        <v>62</v>
      </c>
      <c r="F17" s="9" t="s">
        <v>18</v>
      </c>
      <c r="G17" s="17" t="s">
        <v>68</v>
      </c>
      <c r="H17" s="9" t="s">
        <v>69</v>
      </c>
      <c r="I17" s="11">
        <f t="shared" si="0"/>
        <v>31.6</v>
      </c>
      <c r="J17" s="11">
        <v>80.4</v>
      </c>
      <c r="K17" s="11">
        <f t="shared" si="1"/>
        <v>32.16</v>
      </c>
      <c r="L17" s="11">
        <f t="shared" si="2"/>
        <v>63.76</v>
      </c>
      <c r="M17" s="9">
        <v>3</v>
      </c>
      <c r="N17" s="14"/>
    </row>
    <row r="18" s="2" customFormat="true" ht="20" customHeight="true" spans="1:14">
      <c r="A18" s="9">
        <v>15</v>
      </c>
      <c r="B18" s="9" t="s">
        <v>70</v>
      </c>
      <c r="C18" s="9" t="s">
        <v>71</v>
      </c>
      <c r="D18" s="9" t="s">
        <v>72</v>
      </c>
      <c r="E18" s="9" t="s">
        <v>73</v>
      </c>
      <c r="F18" s="9" t="s">
        <v>18</v>
      </c>
      <c r="G18" s="9" t="s">
        <v>74</v>
      </c>
      <c r="H18" s="9" t="s">
        <v>75</v>
      </c>
      <c r="I18" s="11">
        <f t="shared" si="0"/>
        <v>43.3</v>
      </c>
      <c r="J18" s="11">
        <v>83.8</v>
      </c>
      <c r="K18" s="11">
        <f t="shared" si="1"/>
        <v>33.52</v>
      </c>
      <c r="L18" s="11">
        <f t="shared" si="2"/>
        <v>76.82</v>
      </c>
      <c r="M18" s="9">
        <v>1</v>
      </c>
      <c r="N18" s="14"/>
    </row>
    <row r="19" s="2" customFormat="true" ht="20" customHeight="true" spans="1:14">
      <c r="A19" s="9">
        <v>16</v>
      </c>
      <c r="B19" s="9" t="s">
        <v>76</v>
      </c>
      <c r="C19" s="9" t="s">
        <v>71</v>
      </c>
      <c r="D19" s="9" t="s">
        <v>72</v>
      </c>
      <c r="E19" s="9" t="s">
        <v>73</v>
      </c>
      <c r="F19" s="9" t="s">
        <v>18</v>
      </c>
      <c r="G19" s="9" t="s">
        <v>77</v>
      </c>
      <c r="H19" s="9" t="s">
        <v>78</v>
      </c>
      <c r="I19" s="11">
        <f t="shared" si="0"/>
        <v>41</v>
      </c>
      <c r="J19" s="11">
        <v>83.4</v>
      </c>
      <c r="K19" s="11">
        <f t="shared" si="1"/>
        <v>33.36</v>
      </c>
      <c r="L19" s="11">
        <f t="shared" si="2"/>
        <v>74.36</v>
      </c>
      <c r="M19" s="9">
        <v>2</v>
      </c>
      <c r="N19" s="14"/>
    </row>
    <row r="20" s="2" customFormat="true" ht="20" customHeight="true" spans="1:14">
      <c r="A20" s="9">
        <v>17</v>
      </c>
      <c r="B20" s="9" t="s">
        <v>79</v>
      </c>
      <c r="C20" s="9" t="s">
        <v>71</v>
      </c>
      <c r="D20" s="9" t="s">
        <v>72</v>
      </c>
      <c r="E20" s="9" t="s">
        <v>73</v>
      </c>
      <c r="F20" s="9" t="s">
        <v>18</v>
      </c>
      <c r="G20" s="9" t="s">
        <v>80</v>
      </c>
      <c r="H20" s="9" t="s">
        <v>81</v>
      </c>
      <c r="I20" s="11">
        <f t="shared" si="0"/>
        <v>39.7</v>
      </c>
      <c r="J20" s="11">
        <v>83.4</v>
      </c>
      <c r="K20" s="11">
        <f t="shared" si="1"/>
        <v>33.36</v>
      </c>
      <c r="L20" s="11">
        <f t="shared" si="2"/>
        <v>73.06</v>
      </c>
      <c r="M20" s="9">
        <v>3</v>
      </c>
      <c r="N20" s="14"/>
    </row>
    <row r="21" s="2" customFormat="true" ht="20" customHeight="true" spans="1:14">
      <c r="A21" s="9">
        <v>18</v>
      </c>
      <c r="B21" s="9" t="s">
        <v>82</v>
      </c>
      <c r="C21" s="9" t="s">
        <v>71</v>
      </c>
      <c r="D21" s="9" t="s">
        <v>83</v>
      </c>
      <c r="E21" s="9" t="s">
        <v>84</v>
      </c>
      <c r="F21" s="9" t="s">
        <v>18</v>
      </c>
      <c r="G21" s="9" t="s">
        <v>85</v>
      </c>
      <c r="H21" s="9" t="s">
        <v>86</v>
      </c>
      <c r="I21" s="11">
        <f t="shared" si="0"/>
        <v>44.9</v>
      </c>
      <c r="J21" s="11">
        <v>85.2</v>
      </c>
      <c r="K21" s="11">
        <f t="shared" si="1"/>
        <v>34.08</v>
      </c>
      <c r="L21" s="11">
        <f t="shared" si="2"/>
        <v>78.98</v>
      </c>
      <c r="M21" s="9">
        <v>1</v>
      </c>
      <c r="N21" s="14"/>
    </row>
    <row r="22" s="2" customFormat="true" ht="20" customHeight="true" spans="1:14">
      <c r="A22" s="9">
        <v>19</v>
      </c>
      <c r="B22" s="9" t="s">
        <v>87</v>
      </c>
      <c r="C22" s="9" t="s">
        <v>71</v>
      </c>
      <c r="D22" s="9" t="s">
        <v>83</v>
      </c>
      <c r="E22" s="9" t="s">
        <v>84</v>
      </c>
      <c r="F22" s="9" t="s">
        <v>18</v>
      </c>
      <c r="G22" s="9" t="s">
        <v>88</v>
      </c>
      <c r="H22" s="9" t="s">
        <v>89</v>
      </c>
      <c r="I22" s="11">
        <f t="shared" si="0"/>
        <v>44.1</v>
      </c>
      <c r="J22" s="11">
        <v>86.6</v>
      </c>
      <c r="K22" s="11">
        <f t="shared" si="1"/>
        <v>34.64</v>
      </c>
      <c r="L22" s="11">
        <f t="shared" si="2"/>
        <v>78.74</v>
      </c>
      <c r="M22" s="9">
        <v>2</v>
      </c>
      <c r="N22" s="14"/>
    </row>
    <row r="23" s="2" customFormat="true" ht="20" customHeight="true" spans="1:14">
      <c r="A23" s="9">
        <v>20</v>
      </c>
      <c r="B23" s="9" t="s">
        <v>90</v>
      </c>
      <c r="C23" s="9" t="s">
        <v>71</v>
      </c>
      <c r="D23" s="9" t="s">
        <v>83</v>
      </c>
      <c r="E23" s="9" t="s">
        <v>84</v>
      </c>
      <c r="F23" s="9" t="s">
        <v>18</v>
      </c>
      <c r="G23" s="9" t="s">
        <v>91</v>
      </c>
      <c r="H23" s="9" t="s">
        <v>92</v>
      </c>
      <c r="I23" s="11">
        <f t="shared" si="0"/>
        <v>43</v>
      </c>
      <c r="J23" s="11">
        <v>82.2</v>
      </c>
      <c r="K23" s="11">
        <f t="shared" si="1"/>
        <v>32.88</v>
      </c>
      <c r="L23" s="11">
        <f t="shared" si="2"/>
        <v>75.88</v>
      </c>
      <c r="M23" s="9">
        <v>3</v>
      </c>
      <c r="N23" s="14"/>
    </row>
    <row r="24" s="2" customFormat="true" ht="20" customHeight="true" spans="1:14">
      <c r="A24" s="9">
        <v>21</v>
      </c>
      <c r="B24" s="9" t="s">
        <v>93</v>
      </c>
      <c r="C24" s="9" t="s">
        <v>94</v>
      </c>
      <c r="D24" s="9" t="s">
        <v>16</v>
      </c>
      <c r="E24" s="9" t="s">
        <v>95</v>
      </c>
      <c r="F24" s="9" t="s">
        <v>18</v>
      </c>
      <c r="G24" s="9" t="s">
        <v>96</v>
      </c>
      <c r="H24" s="9" t="s">
        <v>97</v>
      </c>
      <c r="I24" s="11">
        <f t="shared" si="0"/>
        <v>45.7</v>
      </c>
      <c r="J24" s="11">
        <v>86</v>
      </c>
      <c r="K24" s="11">
        <f t="shared" si="1"/>
        <v>34.4</v>
      </c>
      <c r="L24" s="11">
        <f t="shared" si="2"/>
        <v>80.1</v>
      </c>
      <c r="M24" s="9">
        <v>1</v>
      </c>
      <c r="N24" s="14"/>
    </row>
    <row r="25" s="2" customFormat="true" ht="20" customHeight="true" spans="1:14">
      <c r="A25" s="9">
        <v>22</v>
      </c>
      <c r="B25" s="9" t="s">
        <v>98</v>
      </c>
      <c r="C25" s="9" t="s">
        <v>94</v>
      </c>
      <c r="D25" s="9" t="s">
        <v>16</v>
      </c>
      <c r="E25" s="9" t="s">
        <v>95</v>
      </c>
      <c r="F25" s="9" t="s">
        <v>18</v>
      </c>
      <c r="G25" s="9" t="s">
        <v>99</v>
      </c>
      <c r="H25" s="9" t="s">
        <v>100</v>
      </c>
      <c r="I25" s="11">
        <f t="shared" si="0"/>
        <v>37.9</v>
      </c>
      <c r="J25" s="11">
        <v>83.2</v>
      </c>
      <c r="K25" s="11">
        <f t="shared" si="1"/>
        <v>33.28</v>
      </c>
      <c r="L25" s="11">
        <f t="shared" si="2"/>
        <v>71.18</v>
      </c>
      <c r="M25" s="9">
        <v>2</v>
      </c>
      <c r="N25" s="14"/>
    </row>
    <row r="26" s="2" customFormat="true" ht="20" customHeight="true" spans="1:14">
      <c r="A26" s="9">
        <v>23</v>
      </c>
      <c r="B26" s="9" t="s">
        <v>101</v>
      </c>
      <c r="C26" s="9" t="s">
        <v>94</v>
      </c>
      <c r="D26" s="9" t="s">
        <v>16</v>
      </c>
      <c r="E26" s="9" t="s">
        <v>95</v>
      </c>
      <c r="F26" s="9" t="s">
        <v>18</v>
      </c>
      <c r="G26" s="9" t="s">
        <v>102</v>
      </c>
      <c r="H26" s="9" t="s">
        <v>103</v>
      </c>
      <c r="I26" s="11">
        <f t="shared" si="0"/>
        <v>35.7</v>
      </c>
      <c r="J26" s="11">
        <v>84.6</v>
      </c>
      <c r="K26" s="11">
        <f t="shared" si="1"/>
        <v>33.84</v>
      </c>
      <c r="L26" s="11">
        <f t="shared" si="2"/>
        <v>69.54</v>
      </c>
      <c r="M26" s="9">
        <v>3</v>
      </c>
      <c r="N26" s="14"/>
    </row>
    <row r="27" s="2" customFormat="true" ht="20" customHeight="true" spans="1:14">
      <c r="A27" s="9">
        <v>24</v>
      </c>
      <c r="B27" s="9" t="s">
        <v>104</v>
      </c>
      <c r="C27" s="9" t="s">
        <v>94</v>
      </c>
      <c r="D27" s="9" t="s">
        <v>16</v>
      </c>
      <c r="E27" s="9" t="s">
        <v>95</v>
      </c>
      <c r="F27" s="9" t="s">
        <v>18</v>
      </c>
      <c r="G27" s="9" t="s">
        <v>105</v>
      </c>
      <c r="H27" s="9" t="s">
        <v>103</v>
      </c>
      <c r="I27" s="11">
        <f t="shared" si="0"/>
        <v>35.7</v>
      </c>
      <c r="J27" s="11">
        <v>81.4</v>
      </c>
      <c r="K27" s="11">
        <f t="shared" si="1"/>
        <v>32.56</v>
      </c>
      <c r="L27" s="11">
        <f t="shared" si="2"/>
        <v>68.26</v>
      </c>
      <c r="M27" s="9">
        <v>4</v>
      </c>
      <c r="N27" s="14"/>
    </row>
    <row r="28" s="2" customFormat="true" ht="20" customHeight="true" spans="1:14">
      <c r="A28" s="9">
        <v>25</v>
      </c>
      <c r="B28" s="9" t="s">
        <v>106</v>
      </c>
      <c r="C28" s="9" t="s">
        <v>94</v>
      </c>
      <c r="D28" s="9" t="s">
        <v>16</v>
      </c>
      <c r="E28" s="9" t="s">
        <v>107</v>
      </c>
      <c r="F28" s="9" t="s">
        <v>108</v>
      </c>
      <c r="G28" s="9" t="s">
        <v>109</v>
      </c>
      <c r="H28" s="9" t="s">
        <v>110</v>
      </c>
      <c r="I28" s="11">
        <f t="shared" si="0"/>
        <v>36.2</v>
      </c>
      <c r="J28" s="11">
        <v>84.8</v>
      </c>
      <c r="K28" s="11">
        <f t="shared" si="1"/>
        <v>33.92</v>
      </c>
      <c r="L28" s="11">
        <f t="shared" si="2"/>
        <v>70.12</v>
      </c>
      <c r="M28" s="9">
        <v>1</v>
      </c>
      <c r="N28" s="14"/>
    </row>
    <row r="29" s="2" customFormat="true" ht="20" customHeight="true" spans="1:14">
      <c r="A29" s="9">
        <v>26</v>
      </c>
      <c r="B29" s="9" t="s">
        <v>111</v>
      </c>
      <c r="C29" s="9" t="s">
        <v>94</v>
      </c>
      <c r="D29" s="9" t="s">
        <v>16</v>
      </c>
      <c r="E29" s="9" t="s">
        <v>107</v>
      </c>
      <c r="F29" s="9" t="s">
        <v>108</v>
      </c>
      <c r="G29" s="9" t="s">
        <v>112</v>
      </c>
      <c r="H29" s="9" t="s">
        <v>113</v>
      </c>
      <c r="I29" s="11">
        <f t="shared" si="0"/>
        <v>36.4</v>
      </c>
      <c r="J29" s="11">
        <v>82.6</v>
      </c>
      <c r="K29" s="11">
        <f t="shared" si="1"/>
        <v>33.04</v>
      </c>
      <c r="L29" s="11">
        <f t="shared" si="2"/>
        <v>69.44</v>
      </c>
      <c r="M29" s="9">
        <v>2</v>
      </c>
      <c r="N29" s="14"/>
    </row>
    <row r="30" s="2" customFormat="true" ht="20" customHeight="true" spans="1:14">
      <c r="A30" s="9">
        <v>27</v>
      </c>
      <c r="B30" s="9" t="s">
        <v>114</v>
      </c>
      <c r="C30" s="9" t="s">
        <v>94</v>
      </c>
      <c r="D30" s="9" t="s">
        <v>16</v>
      </c>
      <c r="E30" s="9" t="s">
        <v>107</v>
      </c>
      <c r="F30" s="9" t="s">
        <v>108</v>
      </c>
      <c r="G30" s="9" t="s">
        <v>115</v>
      </c>
      <c r="H30" s="9" t="s">
        <v>116</v>
      </c>
      <c r="I30" s="11">
        <f t="shared" si="0"/>
        <v>34.5</v>
      </c>
      <c r="J30" s="11">
        <v>82.8</v>
      </c>
      <c r="K30" s="11">
        <f t="shared" si="1"/>
        <v>33.12</v>
      </c>
      <c r="L30" s="11">
        <f t="shared" si="2"/>
        <v>67.62</v>
      </c>
      <c r="M30" s="9">
        <v>3</v>
      </c>
      <c r="N30" s="9"/>
    </row>
    <row r="31" s="2" customFormat="true" ht="20" customHeight="true" spans="1:14">
      <c r="A31" s="9">
        <v>28</v>
      </c>
      <c r="B31" s="9" t="s">
        <v>117</v>
      </c>
      <c r="C31" s="9" t="s">
        <v>94</v>
      </c>
      <c r="D31" s="9" t="s">
        <v>16</v>
      </c>
      <c r="E31" s="9" t="s">
        <v>107</v>
      </c>
      <c r="F31" s="9" t="s">
        <v>108</v>
      </c>
      <c r="G31" s="9" t="s">
        <v>118</v>
      </c>
      <c r="H31" s="9" t="s">
        <v>119</v>
      </c>
      <c r="I31" s="11">
        <f t="shared" si="0"/>
        <v>32.6</v>
      </c>
      <c r="J31" s="11">
        <v>84</v>
      </c>
      <c r="K31" s="11">
        <f t="shared" si="1"/>
        <v>33.6</v>
      </c>
      <c r="L31" s="11">
        <f t="shared" si="2"/>
        <v>66.2</v>
      </c>
      <c r="M31" s="9">
        <v>4</v>
      </c>
      <c r="N31" s="14"/>
    </row>
    <row r="32" s="2" customFormat="true" ht="20" customHeight="true" spans="1:14">
      <c r="A32" s="9">
        <v>29</v>
      </c>
      <c r="B32" s="9" t="s">
        <v>120</v>
      </c>
      <c r="C32" s="9" t="s">
        <v>94</v>
      </c>
      <c r="D32" s="9" t="s">
        <v>16</v>
      </c>
      <c r="E32" s="9" t="s">
        <v>121</v>
      </c>
      <c r="F32" s="9" t="s">
        <v>18</v>
      </c>
      <c r="G32" s="9" t="s">
        <v>122</v>
      </c>
      <c r="H32" s="9" t="s">
        <v>123</v>
      </c>
      <c r="I32" s="11">
        <f t="shared" si="0"/>
        <v>37.4</v>
      </c>
      <c r="J32" s="11">
        <v>81</v>
      </c>
      <c r="K32" s="11">
        <f t="shared" si="1"/>
        <v>32.4</v>
      </c>
      <c r="L32" s="11">
        <f t="shared" si="2"/>
        <v>69.8</v>
      </c>
      <c r="M32" s="9">
        <v>1</v>
      </c>
      <c r="N32" s="14"/>
    </row>
    <row r="33" s="2" customFormat="true" ht="20" customHeight="true" spans="1:14">
      <c r="A33" s="9">
        <v>30</v>
      </c>
      <c r="B33" s="9" t="s">
        <v>124</v>
      </c>
      <c r="C33" s="9" t="s">
        <v>94</v>
      </c>
      <c r="D33" s="9" t="s">
        <v>16</v>
      </c>
      <c r="E33" s="9" t="s">
        <v>121</v>
      </c>
      <c r="F33" s="9" t="s">
        <v>18</v>
      </c>
      <c r="G33" s="9" t="s">
        <v>125</v>
      </c>
      <c r="H33" s="9" t="s">
        <v>126</v>
      </c>
      <c r="I33" s="11">
        <f t="shared" si="0"/>
        <v>35.4</v>
      </c>
      <c r="J33" s="11">
        <v>82.8</v>
      </c>
      <c r="K33" s="11">
        <f t="shared" si="1"/>
        <v>33.12</v>
      </c>
      <c r="L33" s="11">
        <f t="shared" si="2"/>
        <v>68.52</v>
      </c>
      <c r="M33" s="9">
        <v>2</v>
      </c>
      <c r="N33" s="14"/>
    </row>
    <row r="34" s="2" customFormat="true" ht="20" customHeight="true" spans="1:14">
      <c r="A34" s="9">
        <v>31</v>
      </c>
      <c r="B34" s="9" t="s">
        <v>127</v>
      </c>
      <c r="C34" s="9" t="s">
        <v>94</v>
      </c>
      <c r="D34" s="9" t="s">
        <v>16</v>
      </c>
      <c r="E34" s="9" t="s">
        <v>121</v>
      </c>
      <c r="F34" s="9" t="s">
        <v>18</v>
      </c>
      <c r="G34" s="9" t="s">
        <v>128</v>
      </c>
      <c r="H34" s="9" t="s">
        <v>129</v>
      </c>
      <c r="I34" s="11">
        <f t="shared" si="0"/>
        <v>35.1</v>
      </c>
      <c r="J34" s="11">
        <v>81.8</v>
      </c>
      <c r="K34" s="11">
        <f t="shared" si="1"/>
        <v>32.72</v>
      </c>
      <c r="L34" s="11">
        <f t="shared" si="2"/>
        <v>67.82</v>
      </c>
      <c r="M34" s="9">
        <v>3</v>
      </c>
      <c r="N34" s="14"/>
    </row>
    <row r="35" s="2" customFormat="true" ht="20" customHeight="true" spans="1:14">
      <c r="A35" s="9">
        <v>32</v>
      </c>
      <c r="B35" s="9" t="s">
        <v>130</v>
      </c>
      <c r="C35" s="9" t="s">
        <v>131</v>
      </c>
      <c r="D35" s="9" t="s">
        <v>132</v>
      </c>
      <c r="E35" s="9" t="s">
        <v>133</v>
      </c>
      <c r="F35" s="9" t="s">
        <v>18</v>
      </c>
      <c r="G35" s="9" t="s">
        <v>134</v>
      </c>
      <c r="H35" s="9" t="s">
        <v>135</v>
      </c>
      <c r="I35" s="11">
        <f t="shared" si="0"/>
        <v>40.2</v>
      </c>
      <c r="J35" s="11">
        <v>84</v>
      </c>
      <c r="K35" s="11">
        <f t="shared" si="1"/>
        <v>33.6</v>
      </c>
      <c r="L35" s="11">
        <f t="shared" si="2"/>
        <v>73.8</v>
      </c>
      <c r="M35" s="9">
        <v>1</v>
      </c>
      <c r="N35" s="14"/>
    </row>
    <row r="36" s="2" customFormat="true" ht="20" customHeight="true" spans="1:14">
      <c r="A36" s="9">
        <v>33</v>
      </c>
      <c r="B36" s="9" t="s">
        <v>136</v>
      </c>
      <c r="C36" s="9" t="s">
        <v>131</v>
      </c>
      <c r="D36" s="9" t="s">
        <v>132</v>
      </c>
      <c r="E36" s="9" t="s">
        <v>133</v>
      </c>
      <c r="F36" s="9" t="s">
        <v>18</v>
      </c>
      <c r="G36" s="9" t="s">
        <v>137</v>
      </c>
      <c r="H36" s="9" t="s">
        <v>20</v>
      </c>
      <c r="I36" s="11">
        <f t="shared" si="0"/>
        <v>40.1</v>
      </c>
      <c r="J36" s="11">
        <v>83.4</v>
      </c>
      <c r="K36" s="11">
        <f t="shared" si="1"/>
        <v>33.36</v>
      </c>
      <c r="L36" s="11">
        <f t="shared" si="2"/>
        <v>73.46</v>
      </c>
      <c r="M36" s="9">
        <v>2</v>
      </c>
      <c r="N36" s="14"/>
    </row>
    <row r="37" s="2" customFormat="true" ht="20" customHeight="true" spans="1:14">
      <c r="A37" s="9">
        <v>34</v>
      </c>
      <c r="B37" s="9" t="s">
        <v>138</v>
      </c>
      <c r="C37" s="9" t="s">
        <v>131</v>
      </c>
      <c r="D37" s="9" t="s">
        <v>132</v>
      </c>
      <c r="E37" s="9" t="s">
        <v>133</v>
      </c>
      <c r="F37" s="9" t="s">
        <v>18</v>
      </c>
      <c r="G37" s="9" t="s">
        <v>139</v>
      </c>
      <c r="H37" s="9" t="s">
        <v>20</v>
      </c>
      <c r="I37" s="11">
        <f t="shared" ref="I37:I62" si="3">H37/3*0.6</f>
        <v>40.1</v>
      </c>
      <c r="J37" s="11">
        <v>83</v>
      </c>
      <c r="K37" s="11">
        <f t="shared" ref="K37:K62" si="4">J37*0.4</f>
        <v>33.2</v>
      </c>
      <c r="L37" s="11">
        <f t="shared" ref="L37:L62" si="5">I37+K37</f>
        <v>73.3</v>
      </c>
      <c r="M37" s="9">
        <v>3</v>
      </c>
      <c r="N37" s="14"/>
    </row>
    <row r="38" s="2" customFormat="true" ht="20" customHeight="true" spans="1:14">
      <c r="A38" s="9">
        <v>35</v>
      </c>
      <c r="B38" s="9" t="s">
        <v>140</v>
      </c>
      <c r="C38" s="9" t="s">
        <v>131</v>
      </c>
      <c r="D38" s="9" t="s">
        <v>141</v>
      </c>
      <c r="E38" s="9" t="s">
        <v>142</v>
      </c>
      <c r="F38" s="9" t="s">
        <v>18</v>
      </c>
      <c r="G38" s="9" t="s">
        <v>143</v>
      </c>
      <c r="H38" s="9" t="s">
        <v>92</v>
      </c>
      <c r="I38" s="11">
        <f t="shared" si="3"/>
        <v>43</v>
      </c>
      <c r="J38" s="11">
        <v>82.6</v>
      </c>
      <c r="K38" s="11">
        <f t="shared" si="4"/>
        <v>33.04</v>
      </c>
      <c r="L38" s="11">
        <f t="shared" si="5"/>
        <v>76.04</v>
      </c>
      <c r="M38" s="9">
        <v>1</v>
      </c>
      <c r="N38" s="14"/>
    </row>
    <row r="39" s="2" customFormat="true" ht="20" customHeight="true" spans="1:14">
      <c r="A39" s="9">
        <v>36</v>
      </c>
      <c r="B39" s="9" t="s">
        <v>144</v>
      </c>
      <c r="C39" s="9" t="s">
        <v>131</v>
      </c>
      <c r="D39" s="9" t="s">
        <v>141</v>
      </c>
      <c r="E39" s="9" t="s">
        <v>142</v>
      </c>
      <c r="F39" s="9" t="s">
        <v>18</v>
      </c>
      <c r="G39" s="9" t="s">
        <v>145</v>
      </c>
      <c r="H39" s="9" t="s">
        <v>146</v>
      </c>
      <c r="I39" s="11">
        <f t="shared" si="3"/>
        <v>42.1</v>
      </c>
      <c r="J39" s="11">
        <v>81.8</v>
      </c>
      <c r="K39" s="11">
        <f t="shared" si="4"/>
        <v>32.72</v>
      </c>
      <c r="L39" s="11">
        <f t="shared" si="5"/>
        <v>74.82</v>
      </c>
      <c r="M39" s="9">
        <v>2</v>
      </c>
      <c r="N39" s="14"/>
    </row>
    <row r="40" s="2" customFormat="true" ht="20" customHeight="true" spans="1:14">
      <c r="A40" s="9">
        <v>37</v>
      </c>
      <c r="B40" s="9" t="s">
        <v>147</v>
      </c>
      <c r="C40" s="9" t="s">
        <v>131</v>
      </c>
      <c r="D40" s="9" t="s">
        <v>141</v>
      </c>
      <c r="E40" s="9" t="s">
        <v>142</v>
      </c>
      <c r="F40" s="9" t="s">
        <v>18</v>
      </c>
      <c r="G40" s="9" t="s">
        <v>148</v>
      </c>
      <c r="H40" s="9" t="s">
        <v>135</v>
      </c>
      <c r="I40" s="11">
        <f t="shared" si="3"/>
        <v>40.2</v>
      </c>
      <c r="J40" s="11">
        <v>0</v>
      </c>
      <c r="K40" s="11">
        <f t="shared" si="4"/>
        <v>0</v>
      </c>
      <c r="L40" s="11">
        <f t="shared" si="5"/>
        <v>40.2</v>
      </c>
      <c r="M40" s="9">
        <v>3</v>
      </c>
      <c r="N40" s="15" t="s">
        <v>27</v>
      </c>
    </row>
    <row r="41" s="2" customFormat="true" ht="20" customHeight="true" spans="1:14">
      <c r="A41" s="9">
        <v>38</v>
      </c>
      <c r="B41" s="9" t="s">
        <v>149</v>
      </c>
      <c r="C41" s="9" t="s">
        <v>131</v>
      </c>
      <c r="D41" s="9" t="s">
        <v>150</v>
      </c>
      <c r="E41" s="9" t="s">
        <v>151</v>
      </c>
      <c r="F41" s="9" t="s">
        <v>18</v>
      </c>
      <c r="G41" s="9" t="s">
        <v>152</v>
      </c>
      <c r="H41" s="9" t="s">
        <v>153</v>
      </c>
      <c r="I41" s="11">
        <f t="shared" si="3"/>
        <v>41.5</v>
      </c>
      <c r="J41" s="11">
        <v>82.4</v>
      </c>
      <c r="K41" s="11">
        <f t="shared" si="4"/>
        <v>32.96</v>
      </c>
      <c r="L41" s="11">
        <f t="shared" si="5"/>
        <v>74.46</v>
      </c>
      <c r="M41" s="9">
        <v>1</v>
      </c>
      <c r="N41" s="14"/>
    </row>
    <row r="42" s="2" customFormat="true" ht="20" customHeight="true" spans="1:14">
      <c r="A42" s="9">
        <v>39</v>
      </c>
      <c r="B42" s="9" t="s">
        <v>154</v>
      </c>
      <c r="C42" s="9" t="s">
        <v>131</v>
      </c>
      <c r="D42" s="9" t="s">
        <v>150</v>
      </c>
      <c r="E42" s="9" t="s">
        <v>151</v>
      </c>
      <c r="F42" s="9" t="s">
        <v>18</v>
      </c>
      <c r="G42" s="9" t="s">
        <v>155</v>
      </c>
      <c r="H42" s="9" t="s">
        <v>26</v>
      </c>
      <c r="I42" s="11">
        <f t="shared" si="3"/>
        <v>38.4</v>
      </c>
      <c r="J42" s="11">
        <v>81.2</v>
      </c>
      <c r="K42" s="11">
        <f t="shared" si="4"/>
        <v>32.48</v>
      </c>
      <c r="L42" s="11">
        <f t="shared" si="5"/>
        <v>70.88</v>
      </c>
      <c r="M42" s="9">
        <v>2</v>
      </c>
      <c r="N42" s="14"/>
    </row>
    <row r="43" s="2" customFormat="true" ht="20" customHeight="true" spans="1:14">
      <c r="A43" s="9">
        <v>40</v>
      </c>
      <c r="B43" s="9" t="s">
        <v>156</v>
      </c>
      <c r="C43" s="9" t="s">
        <v>131</v>
      </c>
      <c r="D43" s="9" t="s">
        <v>150</v>
      </c>
      <c r="E43" s="9" t="s">
        <v>151</v>
      </c>
      <c r="F43" s="9" t="s">
        <v>18</v>
      </c>
      <c r="G43" s="9" t="s">
        <v>157</v>
      </c>
      <c r="H43" s="9" t="s">
        <v>26</v>
      </c>
      <c r="I43" s="11">
        <f t="shared" si="3"/>
        <v>38.4</v>
      </c>
      <c r="J43" s="11">
        <v>76</v>
      </c>
      <c r="K43" s="11">
        <f t="shared" si="4"/>
        <v>30.4</v>
      </c>
      <c r="L43" s="11">
        <f t="shared" si="5"/>
        <v>68.8</v>
      </c>
      <c r="M43" s="9">
        <v>3</v>
      </c>
      <c r="N43" s="14"/>
    </row>
    <row r="44" s="2" customFormat="true" ht="20" customHeight="true" spans="1:14">
      <c r="A44" s="9">
        <v>41</v>
      </c>
      <c r="B44" s="9" t="s">
        <v>158</v>
      </c>
      <c r="C44" s="9" t="s">
        <v>131</v>
      </c>
      <c r="D44" s="9" t="s">
        <v>159</v>
      </c>
      <c r="E44" s="9" t="s">
        <v>160</v>
      </c>
      <c r="F44" s="9" t="s">
        <v>18</v>
      </c>
      <c r="G44" s="9" t="s">
        <v>161</v>
      </c>
      <c r="H44" s="9" t="s">
        <v>86</v>
      </c>
      <c r="I44" s="11">
        <f t="shared" si="3"/>
        <v>44.9</v>
      </c>
      <c r="J44" s="11">
        <v>81.6</v>
      </c>
      <c r="K44" s="11">
        <f t="shared" si="4"/>
        <v>32.64</v>
      </c>
      <c r="L44" s="11">
        <f t="shared" si="5"/>
        <v>77.54</v>
      </c>
      <c r="M44" s="9">
        <v>1</v>
      </c>
      <c r="N44" s="14"/>
    </row>
    <row r="45" s="2" customFormat="true" ht="20" customHeight="true" spans="1:14">
      <c r="A45" s="9">
        <v>42</v>
      </c>
      <c r="B45" s="9" t="s">
        <v>162</v>
      </c>
      <c r="C45" s="9" t="s">
        <v>131</v>
      </c>
      <c r="D45" s="9" t="s">
        <v>159</v>
      </c>
      <c r="E45" s="9" t="s">
        <v>160</v>
      </c>
      <c r="F45" s="9" t="s">
        <v>18</v>
      </c>
      <c r="G45" s="9" t="s">
        <v>163</v>
      </c>
      <c r="H45" s="9" t="s">
        <v>164</v>
      </c>
      <c r="I45" s="11">
        <f t="shared" si="3"/>
        <v>43.2</v>
      </c>
      <c r="J45" s="11">
        <v>84</v>
      </c>
      <c r="K45" s="11">
        <f t="shared" si="4"/>
        <v>33.6</v>
      </c>
      <c r="L45" s="11">
        <f t="shared" si="5"/>
        <v>76.8</v>
      </c>
      <c r="M45" s="9">
        <v>2</v>
      </c>
      <c r="N45" s="14"/>
    </row>
    <row r="46" s="2" customFormat="true" ht="20" customHeight="true" spans="1:14">
      <c r="A46" s="9">
        <v>43</v>
      </c>
      <c r="B46" s="9" t="s">
        <v>165</v>
      </c>
      <c r="C46" s="9" t="s">
        <v>131</v>
      </c>
      <c r="D46" s="9" t="s">
        <v>159</v>
      </c>
      <c r="E46" s="9" t="s">
        <v>160</v>
      </c>
      <c r="F46" s="9" t="s">
        <v>18</v>
      </c>
      <c r="G46" s="9" t="s">
        <v>166</v>
      </c>
      <c r="H46" s="9" t="s">
        <v>153</v>
      </c>
      <c r="I46" s="11">
        <f t="shared" si="3"/>
        <v>41.5</v>
      </c>
      <c r="J46" s="11">
        <v>82.6</v>
      </c>
      <c r="K46" s="11">
        <f t="shared" si="4"/>
        <v>33.04</v>
      </c>
      <c r="L46" s="11">
        <f t="shared" si="5"/>
        <v>74.54</v>
      </c>
      <c r="M46" s="9">
        <v>3</v>
      </c>
      <c r="N46" s="14"/>
    </row>
    <row r="47" s="2" customFormat="true" ht="20" customHeight="true" spans="1:14">
      <c r="A47" s="9">
        <v>44</v>
      </c>
      <c r="B47" s="9" t="s">
        <v>167</v>
      </c>
      <c r="C47" s="9" t="s">
        <v>131</v>
      </c>
      <c r="D47" s="9" t="s">
        <v>159</v>
      </c>
      <c r="E47" s="9" t="s">
        <v>168</v>
      </c>
      <c r="F47" s="9" t="s">
        <v>18</v>
      </c>
      <c r="G47" s="9" t="s">
        <v>169</v>
      </c>
      <c r="H47" s="9" t="s">
        <v>170</v>
      </c>
      <c r="I47" s="11">
        <f t="shared" si="3"/>
        <v>43.5</v>
      </c>
      <c r="J47" s="11">
        <v>83.4</v>
      </c>
      <c r="K47" s="11">
        <f t="shared" si="4"/>
        <v>33.36</v>
      </c>
      <c r="L47" s="11">
        <f t="shared" si="5"/>
        <v>76.86</v>
      </c>
      <c r="M47" s="9">
        <v>1</v>
      </c>
      <c r="N47" s="14"/>
    </row>
    <row r="48" s="2" customFormat="true" ht="20" customHeight="true" spans="1:14">
      <c r="A48" s="9">
        <v>45</v>
      </c>
      <c r="B48" s="9" t="s">
        <v>171</v>
      </c>
      <c r="C48" s="9" t="s">
        <v>131</v>
      </c>
      <c r="D48" s="9" t="s">
        <v>159</v>
      </c>
      <c r="E48" s="9" t="s">
        <v>168</v>
      </c>
      <c r="F48" s="9" t="s">
        <v>18</v>
      </c>
      <c r="G48" s="9" t="s">
        <v>172</v>
      </c>
      <c r="H48" s="9" t="s">
        <v>173</v>
      </c>
      <c r="I48" s="11">
        <f t="shared" si="3"/>
        <v>41.2</v>
      </c>
      <c r="J48" s="11">
        <v>79</v>
      </c>
      <c r="K48" s="11">
        <f t="shared" si="4"/>
        <v>31.6</v>
      </c>
      <c r="L48" s="11">
        <f t="shared" si="5"/>
        <v>72.8</v>
      </c>
      <c r="M48" s="9">
        <v>2</v>
      </c>
      <c r="N48" s="14"/>
    </row>
    <row r="49" s="2" customFormat="true" ht="20" customHeight="true" spans="1:14">
      <c r="A49" s="9">
        <v>46</v>
      </c>
      <c r="B49" s="9" t="s">
        <v>174</v>
      </c>
      <c r="C49" s="9" t="s">
        <v>131</v>
      </c>
      <c r="D49" s="9" t="s">
        <v>159</v>
      </c>
      <c r="E49" s="9" t="s">
        <v>168</v>
      </c>
      <c r="F49" s="9" t="s">
        <v>18</v>
      </c>
      <c r="G49" s="9" t="s">
        <v>175</v>
      </c>
      <c r="H49" s="9" t="s">
        <v>176</v>
      </c>
      <c r="I49" s="11">
        <f t="shared" si="3"/>
        <v>39.5</v>
      </c>
      <c r="J49" s="11">
        <v>81</v>
      </c>
      <c r="K49" s="11">
        <f t="shared" si="4"/>
        <v>32.4</v>
      </c>
      <c r="L49" s="11">
        <f t="shared" si="5"/>
        <v>71.9</v>
      </c>
      <c r="M49" s="9">
        <v>3</v>
      </c>
      <c r="N49" s="14"/>
    </row>
    <row r="50" s="2" customFormat="true" ht="20" customHeight="true" spans="1:14">
      <c r="A50" s="9">
        <v>47</v>
      </c>
      <c r="B50" s="9" t="s">
        <v>177</v>
      </c>
      <c r="C50" s="9" t="s">
        <v>131</v>
      </c>
      <c r="D50" s="9" t="s">
        <v>178</v>
      </c>
      <c r="E50" s="9" t="s">
        <v>179</v>
      </c>
      <c r="F50" s="9" t="s">
        <v>18</v>
      </c>
      <c r="G50" s="9" t="s">
        <v>180</v>
      </c>
      <c r="H50" s="9" t="s">
        <v>181</v>
      </c>
      <c r="I50" s="11">
        <f t="shared" si="3"/>
        <v>40.5</v>
      </c>
      <c r="J50" s="11">
        <v>81.8</v>
      </c>
      <c r="K50" s="11">
        <f t="shared" si="4"/>
        <v>32.72</v>
      </c>
      <c r="L50" s="11">
        <f t="shared" si="5"/>
        <v>73.22</v>
      </c>
      <c r="M50" s="9">
        <v>1</v>
      </c>
      <c r="N50" s="14"/>
    </row>
    <row r="51" s="2" customFormat="true" ht="20" customHeight="true" spans="1:14">
      <c r="A51" s="9">
        <v>48</v>
      </c>
      <c r="B51" s="9" t="s">
        <v>182</v>
      </c>
      <c r="C51" s="9" t="s">
        <v>131</v>
      </c>
      <c r="D51" s="9" t="s">
        <v>178</v>
      </c>
      <c r="E51" s="9" t="s">
        <v>179</v>
      </c>
      <c r="F51" s="9" t="s">
        <v>18</v>
      </c>
      <c r="G51" s="9" t="s">
        <v>183</v>
      </c>
      <c r="H51" s="9" t="s">
        <v>184</v>
      </c>
      <c r="I51" s="11">
        <f t="shared" si="3"/>
        <v>32.2</v>
      </c>
      <c r="J51" s="11">
        <v>78</v>
      </c>
      <c r="K51" s="11">
        <f t="shared" si="4"/>
        <v>31.2</v>
      </c>
      <c r="L51" s="11">
        <f t="shared" si="5"/>
        <v>63.4</v>
      </c>
      <c r="M51" s="9">
        <v>2</v>
      </c>
      <c r="N51" s="14"/>
    </row>
    <row r="52" s="2" customFormat="true" ht="20" customHeight="true" spans="1:14">
      <c r="A52" s="9">
        <v>49</v>
      </c>
      <c r="B52" s="9" t="s">
        <v>185</v>
      </c>
      <c r="C52" s="9" t="s">
        <v>186</v>
      </c>
      <c r="D52" s="9" t="s">
        <v>187</v>
      </c>
      <c r="E52" s="9" t="s">
        <v>188</v>
      </c>
      <c r="F52" s="9" t="s">
        <v>18</v>
      </c>
      <c r="G52" s="9" t="s">
        <v>189</v>
      </c>
      <c r="H52" s="9" t="s">
        <v>190</v>
      </c>
      <c r="I52" s="11">
        <f t="shared" si="3"/>
        <v>39.3</v>
      </c>
      <c r="J52" s="11">
        <v>82.2</v>
      </c>
      <c r="K52" s="11">
        <f t="shared" si="4"/>
        <v>32.88</v>
      </c>
      <c r="L52" s="11">
        <f t="shared" si="5"/>
        <v>72.18</v>
      </c>
      <c r="M52" s="9">
        <v>1</v>
      </c>
      <c r="N52" s="14"/>
    </row>
    <row r="53" s="2" customFormat="true" ht="20" customHeight="true" spans="1:14">
      <c r="A53" s="9">
        <v>50</v>
      </c>
      <c r="B53" s="9" t="s">
        <v>191</v>
      </c>
      <c r="C53" s="9" t="s">
        <v>186</v>
      </c>
      <c r="D53" s="9" t="s">
        <v>187</v>
      </c>
      <c r="E53" s="9" t="s">
        <v>188</v>
      </c>
      <c r="F53" s="9" t="s">
        <v>18</v>
      </c>
      <c r="G53" s="9" t="s">
        <v>192</v>
      </c>
      <c r="H53" s="9" t="s">
        <v>193</v>
      </c>
      <c r="I53" s="11">
        <f t="shared" si="3"/>
        <v>36.1</v>
      </c>
      <c r="J53" s="11">
        <v>83</v>
      </c>
      <c r="K53" s="11">
        <f t="shared" si="4"/>
        <v>33.2</v>
      </c>
      <c r="L53" s="11">
        <f t="shared" si="5"/>
        <v>69.3</v>
      </c>
      <c r="M53" s="9">
        <v>2</v>
      </c>
      <c r="N53" s="14"/>
    </row>
    <row r="54" s="2" customFormat="true" ht="20" customHeight="true" spans="1:14">
      <c r="A54" s="9">
        <v>51</v>
      </c>
      <c r="B54" s="10" t="s">
        <v>194</v>
      </c>
      <c r="C54" s="9" t="s">
        <v>186</v>
      </c>
      <c r="D54" s="9" t="s">
        <v>187</v>
      </c>
      <c r="E54" s="9" t="s">
        <v>188</v>
      </c>
      <c r="F54" s="9" t="s">
        <v>18</v>
      </c>
      <c r="G54" s="17" t="s">
        <v>195</v>
      </c>
      <c r="H54" s="9" t="s">
        <v>196</v>
      </c>
      <c r="I54" s="11">
        <f t="shared" si="3"/>
        <v>35</v>
      </c>
      <c r="J54" s="11">
        <v>0</v>
      </c>
      <c r="K54" s="11">
        <f t="shared" si="4"/>
        <v>0</v>
      </c>
      <c r="L54" s="11">
        <f t="shared" si="5"/>
        <v>35</v>
      </c>
      <c r="M54" s="9">
        <v>3</v>
      </c>
      <c r="N54" s="15" t="s">
        <v>27</v>
      </c>
    </row>
    <row r="55" s="2" customFormat="true" ht="20" customHeight="true" spans="1:14">
      <c r="A55" s="9">
        <v>52</v>
      </c>
      <c r="B55" s="9" t="s">
        <v>197</v>
      </c>
      <c r="C55" s="9" t="s">
        <v>186</v>
      </c>
      <c r="D55" s="9" t="s">
        <v>16</v>
      </c>
      <c r="E55" s="9" t="s">
        <v>198</v>
      </c>
      <c r="F55" s="9" t="s">
        <v>108</v>
      </c>
      <c r="G55" s="9" t="s">
        <v>199</v>
      </c>
      <c r="H55" s="9" t="s">
        <v>200</v>
      </c>
      <c r="I55" s="11">
        <f t="shared" si="3"/>
        <v>39.2</v>
      </c>
      <c r="J55" s="11">
        <v>82.2</v>
      </c>
      <c r="K55" s="11">
        <f t="shared" si="4"/>
        <v>32.88</v>
      </c>
      <c r="L55" s="11">
        <f t="shared" si="5"/>
        <v>72.08</v>
      </c>
      <c r="M55" s="9">
        <v>1</v>
      </c>
      <c r="N55" s="14"/>
    </row>
    <row r="56" s="2" customFormat="true" ht="20" customHeight="true" spans="1:14">
      <c r="A56" s="9">
        <v>53</v>
      </c>
      <c r="B56" s="9" t="s">
        <v>201</v>
      </c>
      <c r="C56" s="9" t="s">
        <v>186</v>
      </c>
      <c r="D56" s="9" t="s">
        <v>16</v>
      </c>
      <c r="E56" s="9" t="s">
        <v>198</v>
      </c>
      <c r="F56" s="9" t="s">
        <v>108</v>
      </c>
      <c r="G56" s="9" t="s">
        <v>202</v>
      </c>
      <c r="H56" s="9" t="s">
        <v>23</v>
      </c>
      <c r="I56" s="11">
        <f t="shared" si="3"/>
        <v>29.9</v>
      </c>
      <c r="J56" s="11">
        <v>83.8</v>
      </c>
      <c r="K56" s="11">
        <f t="shared" si="4"/>
        <v>33.52</v>
      </c>
      <c r="L56" s="11">
        <f t="shared" si="5"/>
        <v>63.42</v>
      </c>
      <c r="M56" s="9">
        <v>2</v>
      </c>
      <c r="N56" s="14"/>
    </row>
    <row r="57" s="2" customFormat="true" ht="20" customHeight="true" spans="1:14">
      <c r="A57" s="9">
        <v>54</v>
      </c>
      <c r="B57" s="9" t="s">
        <v>203</v>
      </c>
      <c r="C57" s="9" t="s">
        <v>186</v>
      </c>
      <c r="D57" s="9" t="s">
        <v>204</v>
      </c>
      <c r="E57" s="9" t="s">
        <v>205</v>
      </c>
      <c r="F57" s="9" t="s">
        <v>18</v>
      </c>
      <c r="G57" s="9" t="s">
        <v>206</v>
      </c>
      <c r="H57" s="9" t="s">
        <v>55</v>
      </c>
      <c r="I57" s="11">
        <f t="shared" si="3"/>
        <v>36.5</v>
      </c>
      <c r="J57" s="11">
        <v>86.2</v>
      </c>
      <c r="K57" s="11">
        <f t="shared" si="4"/>
        <v>34.48</v>
      </c>
      <c r="L57" s="11">
        <f t="shared" si="5"/>
        <v>70.98</v>
      </c>
      <c r="M57" s="9">
        <v>1</v>
      </c>
      <c r="N57" s="14"/>
    </row>
    <row r="58" s="2" customFormat="true" ht="20" customHeight="true" spans="1:14">
      <c r="A58" s="9">
        <v>55</v>
      </c>
      <c r="B58" s="9" t="s">
        <v>207</v>
      </c>
      <c r="C58" s="9" t="s">
        <v>186</v>
      </c>
      <c r="D58" s="9" t="s">
        <v>204</v>
      </c>
      <c r="E58" s="9" t="s">
        <v>205</v>
      </c>
      <c r="F58" s="9" t="s">
        <v>18</v>
      </c>
      <c r="G58" s="9" t="s">
        <v>208</v>
      </c>
      <c r="H58" s="9" t="s">
        <v>209</v>
      </c>
      <c r="I58" s="11">
        <f t="shared" si="3"/>
        <v>34.9</v>
      </c>
      <c r="J58" s="11">
        <v>81.6</v>
      </c>
      <c r="K58" s="11">
        <f t="shared" si="4"/>
        <v>32.64</v>
      </c>
      <c r="L58" s="11">
        <f t="shared" si="5"/>
        <v>67.54</v>
      </c>
      <c r="M58" s="9">
        <v>2</v>
      </c>
      <c r="N58" s="14"/>
    </row>
    <row r="59" s="2" customFormat="true" ht="20" customHeight="true" spans="1:14">
      <c r="A59" s="9">
        <v>56</v>
      </c>
      <c r="B59" s="9" t="s">
        <v>210</v>
      </c>
      <c r="C59" s="9" t="s">
        <v>186</v>
      </c>
      <c r="D59" s="9" t="s">
        <v>204</v>
      </c>
      <c r="E59" s="9" t="s">
        <v>205</v>
      </c>
      <c r="F59" s="9" t="s">
        <v>18</v>
      </c>
      <c r="G59" s="9" t="s">
        <v>211</v>
      </c>
      <c r="H59" s="9" t="s">
        <v>212</v>
      </c>
      <c r="I59" s="11">
        <f t="shared" si="3"/>
        <v>31.2</v>
      </c>
      <c r="J59" s="11">
        <v>77.8</v>
      </c>
      <c r="K59" s="11">
        <f t="shared" si="4"/>
        <v>31.12</v>
      </c>
      <c r="L59" s="11">
        <f t="shared" si="5"/>
        <v>62.32</v>
      </c>
      <c r="M59" s="9">
        <v>3</v>
      </c>
      <c r="N59" s="16"/>
    </row>
    <row r="60" s="2" customFormat="true" ht="20" customHeight="true" spans="1:14">
      <c r="A60" s="9">
        <v>57</v>
      </c>
      <c r="B60" s="9" t="s">
        <v>213</v>
      </c>
      <c r="C60" s="9" t="s">
        <v>214</v>
      </c>
      <c r="D60" s="9" t="s">
        <v>132</v>
      </c>
      <c r="E60" s="9" t="s">
        <v>215</v>
      </c>
      <c r="F60" s="9" t="s">
        <v>18</v>
      </c>
      <c r="G60" s="9" t="s">
        <v>216</v>
      </c>
      <c r="H60" s="9" t="s">
        <v>190</v>
      </c>
      <c r="I60" s="11">
        <f t="shared" si="3"/>
        <v>39.3</v>
      </c>
      <c r="J60" s="11">
        <v>82.2</v>
      </c>
      <c r="K60" s="11">
        <f t="shared" si="4"/>
        <v>32.88</v>
      </c>
      <c r="L60" s="11">
        <f t="shared" si="5"/>
        <v>72.18</v>
      </c>
      <c r="M60" s="9">
        <v>1</v>
      </c>
      <c r="N60" s="16"/>
    </row>
    <row r="61" s="2" customFormat="true" ht="20" customHeight="true" spans="1:14">
      <c r="A61" s="9">
        <v>58</v>
      </c>
      <c r="B61" s="9" t="s">
        <v>217</v>
      </c>
      <c r="C61" s="9" t="s">
        <v>214</v>
      </c>
      <c r="D61" s="9" t="s">
        <v>132</v>
      </c>
      <c r="E61" s="9" t="s">
        <v>215</v>
      </c>
      <c r="F61" s="9" t="s">
        <v>18</v>
      </c>
      <c r="G61" s="9" t="s">
        <v>218</v>
      </c>
      <c r="H61" s="9" t="s">
        <v>219</v>
      </c>
      <c r="I61" s="11">
        <f t="shared" si="3"/>
        <v>37.5</v>
      </c>
      <c r="J61" s="11">
        <v>81.4</v>
      </c>
      <c r="K61" s="11">
        <f t="shared" si="4"/>
        <v>32.56</v>
      </c>
      <c r="L61" s="11">
        <f t="shared" si="5"/>
        <v>70.06</v>
      </c>
      <c r="M61" s="9">
        <v>2</v>
      </c>
      <c r="N61" s="16"/>
    </row>
    <row r="62" s="2" customFormat="true" ht="20" customHeight="true" spans="1:14">
      <c r="A62" s="9">
        <v>59</v>
      </c>
      <c r="B62" s="9" t="s">
        <v>220</v>
      </c>
      <c r="C62" s="9" t="s">
        <v>214</v>
      </c>
      <c r="D62" s="9" t="s">
        <v>132</v>
      </c>
      <c r="E62" s="9" t="s">
        <v>215</v>
      </c>
      <c r="F62" s="9" t="s">
        <v>18</v>
      </c>
      <c r="G62" s="9" t="s">
        <v>221</v>
      </c>
      <c r="H62" s="11">
        <v>186.5</v>
      </c>
      <c r="I62" s="11">
        <f t="shared" si="3"/>
        <v>37.3</v>
      </c>
      <c r="J62" s="11">
        <v>78.4</v>
      </c>
      <c r="K62" s="11">
        <f t="shared" si="4"/>
        <v>31.36</v>
      </c>
      <c r="L62" s="11">
        <f t="shared" si="5"/>
        <v>68.66</v>
      </c>
      <c r="M62" s="9">
        <v>3</v>
      </c>
      <c r="N62" s="16"/>
    </row>
  </sheetData>
  <sortState ref="A4:N62">
    <sortCondition ref="E4:E62"/>
    <sortCondition ref="L4:L62" descending="true"/>
  </sortState>
  <mergeCells count="13">
    <mergeCell ref="A1:N1"/>
    <mergeCell ref="H2:I2"/>
    <mergeCell ref="J2:K2"/>
    <mergeCell ref="A2:A3"/>
    <mergeCell ref="B2:B3"/>
    <mergeCell ref="C2:C3"/>
    <mergeCell ref="D2:D3"/>
    <mergeCell ref="E2:E3"/>
    <mergeCell ref="F2:F3"/>
    <mergeCell ref="G2:G3"/>
    <mergeCell ref="L2:L3"/>
    <mergeCell ref="M2:M3"/>
    <mergeCell ref="N2:N3"/>
  </mergeCells>
  <pageMargins left="0.700694444444445" right="0.700694444444445" top="0.751388888888889" bottom="0.751388888888889" header="0.298611111111111" footer="0.298611111111111"/>
  <pageSetup paperSize="9" scale="9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2023-05-14T19:15:00Z</dcterms:created>
  <dcterms:modified xsi:type="dcterms:W3CDTF">2026-05-14T17:15:55Z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9F47508E979D49E69DD6A1898C312D56_13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